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2、环投集团\0、渝北项目\渝北项目\1、成本端\2、采购、供应\6、专业工程\污泥清运处\1、限价明细表\"/>
    </mc:Choice>
  </mc:AlternateContent>
  <xr:revisionPtr revIDLastSave="0" documentId="13_ncr:1_{276387C9-65CD-4C48-B0AD-416BCF907E2E}" xr6:coauthVersionLast="47" xr6:coauthVersionMax="47" xr10:uidLastSave="{00000000-0000-0000-0000-000000000000}"/>
  <bookViews>
    <workbookView xWindow="-28898" yWindow="-98" windowWidth="28996" windowHeight="15796" xr2:uid="{EA784451-C0CB-4E7A-B7E5-0C7745A38743}"/>
  </bookViews>
  <sheets>
    <sheet name="清淤限价调整表" sheetId="1" r:id="rId1"/>
  </sheets>
  <definedNames>
    <definedName name="_xlnm._FilterDatabase" localSheetId="0" hidden="1">清淤限价调整表!$A$4:$J$92</definedName>
    <definedName name="_xlnm.Print_Area" localSheetId="0">清淤限价调整表!$A$1:$J$91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5" i="1"/>
  <c r="J92" i="1" l="1"/>
</calcChain>
</file>

<file path=xl/sharedStrings.xml><?xml version="1.0" encoding="utf-8"?>
<sst xmlns="http://schemas.openxmlformats.org/spreadsheetml/2006/main" count="536" uniqueCount="52">
  <si>
    <t>渝北区农村污水设施建设与运维项目污泥清理、运输、无害化处置服务采购（清单及限价）</t>
    <phoneticPr fontId="1" type="noConversion"/>
  </si>
  <si>
    <t>序号</t>
  </si>
  <si>
    <t>标段</t>
  </si>
  <si>
    <t>单位工程</t>
  </si>
  <si>
    <t>子单位工程</t>
  </si>
  <si>
    <t>清单名称</t>
  </si>
  <si>
    <t>项目特征描述</t>
  </si>
  <si>
    <t>计量单位</t>
  </si>
  <si>
    <t>渝北区污水处理设施更新改造项目（三标段）</t>
  </si>
  <si>
    <t>3-02茨竹镇污水处理厂</t>
  </si>
  <si>
    <t>拆除工程</t>
  </si>
  <si>
    <t>人工清淤</t>
  </si>
  <si>
    <t>[项目特征]
1.挖掘深度:综合考虑
2.场内运距:综合考虑
3.其他:满足设计、规范及施工验收要求
[工作内容]
1.开挖
2.场内运输</t>
  </si>
  <si>
    <t>m3</t>
  </si>
  <si>
    <t>人工清淤余方弃置（起运1km）</t>
  </si>
  <si>
    <t>[项目特征]
1.废弃料品种:淤泥
2.运距:1km
3.其他:满足设计、规范及施工验收要求
[工作内容]
1.余方点装料运输至弃置点</t>
  </si>
  <si>
    <t>机械清淤（含起运1km）</t>
  </si>
  <si>
    <t>[项目特征]
1.清淤深度:综合考虑
2.清淤方式:吸污车吸泥
3.场内、外运距:场内运距综合考虑，场外运距1km
4.其他:满足设计、规范及施工验收要求
[工作内容]
1.清淤
2.场内运输</t>
  </si>
  <si>
    <t>全费用工程</t>
  </si>
  <si>
    <t>淤泥运输及处置费</t>
  </si>
  <si>
    <t>3-03兴隆镇污水处理厂</t>
  </si>
  <si>
    <t>3-04洛碛镇污水处理二厂</t>
  </si>
  <si>
    <t>3-05古路镇污水处理厂</t>
  </si>
  <si>
    <t>3-07王家街道污水处理厂</t>
  </si>
  <si>
    <t>3-08统景镇污水处理厂</t>
  </si>
  <si>
    <t>3-11木耳镇石鞋1#污水处理厂</t>
  </si>
  <si>
    <t>3-12茨竹镇花六村污水处理厂</t>
  </si>
  <si>
    <t>3-13木耳镇石鞋中小企业基地污水处理厂</t>
  </si>
  <si>
    <t>3-14大盛镇千盏村2社污水处理站</t>
  </si>
  <si>
    <t>3-15大盛镇千盏村村委会污水处理站</t>
  </si>
  <si>
    <t>3-16大盛镇千盏村峰子岩居民新村污水处理站</t>
  </si>
  <si>
    <t>3-17大盛镇青龙村蒋家湾污水处理站</t>
  </si>
  <si>
    <t>3-18大盛镇青龙村马鞍山污水处理站</t>
  </si>
  <si>
    <t>3-21木耳镇白房村18社</t>
  </si>
  <si>
    <t>3-22木耳镇金刚村涂家庄人居环境整治示范点</t>
  </si>
  <si>
    <t>3-23木耳镇石鞋村小学污水处理</t>
  </si>
  <si>
    <t>3-24木耳镇学堂村斗碗寨污水处理</t>
  </si>
  <si>
    <t>3-25木耳镇垭口村白洋坝污水处理</t>
  </si>
  <si>
    <t>3-26洛碛镇上坝村曾家湾1号污水处理</t>
  </si>
  <si>
    <t>3-27洛碛镇上坝村曾家湾2号污水处理</t>
  </si>
  <si>
    <t>3-28洛碛镇上坝村文家湾污水处理</t>
  </si>
  <si>
    <t>3-30兴隆镇牛皇村污水</t>
  </si>
  <si>
    <t>3-31玉峰山镇龙门村</t>
  </si>
  <si>
    <t>暂定工程量</t>
    <phoneticPr fontId="1" type="noConversion"/>
  </si>
  <si>
    <t>合计</t>
    <phoneticPr fontId="1" type="noConversion"/>
  </si>
  <si>
    <t>[项目特征]
1.废弃料品种:淤泥
2.运距:1km
3.运输方式:人工
4.其他:满足设计、规范及施工验收要求
[工作内容]
1.余方点装料运输至弃置点</t>
    <phoneticPr fontId="1" type="noConversion"/>
  </si>
  <si>
    <t>[项目特征]
1.废弃料品种:淤泥
2.运距:1km
3.其他:满足设计、规范及施工验收要求
[工作内容]
1.余方点装料运输至弃置点</t>
    <phoneticPr fontId="1" type="noConversion"/>
  </si>
  <si>
    <t>金额：元</t>
    <phoneticPr fontId="1" type="noConversion"/>
  </si>
  <si>
    <t>限价（不含税）</t>
    <phoneticPr fontId="1" type="noConversion"/>
  </si>
  <si>
    <t>综合单价</t>
    <phoneticPr fontId="1" type="noConversion"/>
  </si>
  <si>
    <t>合价</t>
    <phoneticPr fontId="1" type="noConversion"/>
  </si>
  <si>
    <t>[项目特征]
1.处置方式:符合环保相关要求及国家、地方相关标准，不得造成二次污染，采用无害化的处置方式
2.转运运距:除起运1km外，综合考虑
3.处置场地要求:运输及处置场地必须进行消毒除臭处理，不得影响周边居民生产生活
4.计算规则:按实际清淤体积计算，且应出具污泥处置去向证明材料
5.其他要求:满足设计、规范要求
6.此全费用综合单价:包含但不限于建设工程人工费、材料费、施工机具使用费、企业管理费、利润、风险费、措施项目费（含安全文明施工费）、规费、工程相关施工手续的办理审批、施工、管理、保险、周边社会关系协调以及政策性文件规定等所有费用
[工作内容]
1.淤泥转运、按规范要求处置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</si>
</sst>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0">
    <xf numFmtId="0" fontId="0" fillId="0" borderId="0" xfId="0">
      <alignment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1" xr:uid="{908FDB48-F64D-4B92-A52C-E4BDCB60B4DB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C5E8-A227-4E48-99F1-AFCF9B54B9C2}">
  <sheetPr>
    <tabColor rgb="FF00B050"/>
    <pageSetUpPr fitToPage="1"/>
  </sheetPr>
  <dimension ref="A1:J92"/>
  <sheetViews>
    <sheetView tabSelected="1" zoomScale="85" zoomScaleNormal="85" zoomScaleSheetLayoutView="70" workbookViewId="0">
      <selection activeCell="T6" sqref="T6"/>
    </sheetView>
  </sheetViews>
  <sheetFormatPr defaultRowHeight="15.75" x14ac:dyDescent="0.3"/>
  <cols>
    <col min="1" max="1" width="4.9296875" bestFit="1" customWidth="1"/>
    <col min="2" max="2" width="13.86328125" customWidth="1"/>
    <col min="3" max="3" width="10.9296875" customWidth="1"/>
    <col min="5" max="5" width="15.796875" bestFit="1" customWidth="1"/>
    <col min="6" max="6" width="58.06640625" customWidth="1"/>
    <col min="7" max="7" width="9.6640625" bestFit="1" customWidth="1"/>
    <col min="8" max="8" width="11.86328125" style="3" bestFit="1" customWidth="1"/>
    <col min="9" max="9" width="9.6640625" style="4" customWidth="1"/>
    <col min="10" max="10" width="10.796875" style="3" bestFit="1" customWidth="1"/>
  </cols>
  <sheetData>
    <row r="1" spans="1:10" ht="20.25" x14ac:dyDescent="0.3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7" customFormat="1" x14ac:dyDescent="0.3">
      <c r="A2" s="5"/>
      <c r="B2" s="6"/>
      <c r="C2" s="6"/>
      <c r="D2" s="6"/>
      <c r="E2" s="6"/>
      <c r="F2" s="6"/>
      <c r="G2" s="6"/>
      <c r="H2" s="6"/>
      <c r="I2" s="6"/>
      <c r="J2" s="14" t="s">
        <v>47</v>
      </c>
    </row>
    <row r="3" spans="1:10" s="3" customFormat="1" ht="24.85" customHeight="1" x14ac:dyDescent="0.3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43</v>
      </c>
      <c r="I3" s="19" t="s">
        <v>48</v>
      </c>
      <c r="J3" s="19"/>
    </row>
    <row r="4" spans="1:10" s="3" customFormat="1" ht="24.85" customHeight="1" x14ac:dyDescent="0.3">
      <c r="A4" s="17"/>
      <c r="B4" s="17"/>
      <c r="C4" s="17"/>
      <c r="D4" s="17"/>
      <c r="E4" s="17"/>
      <c r="F4" s="17"/>
      <c r="G4" s="17"/>
      <c r="H4" s="17"/>
      <c r="I4" s="2" t="s">
        <v>49</v>
      </c>
      <c r="J4" s="2" t="s">
        <v>50</v>
      </c>
    </row>
    <row r="5" spans="1:10" s="13" customFormat="1" ht="89.25" x14ac:dyDescent="0.3">
      <c r="A5" s="8">
        <f>SUBTOTAL(103,$C$5:C5)</f>
        <v>1</v>
      </c>
      <c r="B5" s="9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" t="s">
        <v>13</v>
      </c>
      <c r="H5" s="11">
        <v>121.2</v>
      </c>
      <c r="I5" s="11">
        <v>114</v>
      </c>
      <c r="J5" s="12">
        <f>I5*H5</f>
        <v>13816.800000000001</v>
      </c>
    </row>
    <row r="6" spans="1:10" s="13" customFormat="1" ht="76.5" x14ac:dyDescent="0.3">
      <c r="A6" s="8">
        <f>SUBTOTAL(103,$C$5:C6)</f>
        <v>2</v>
      </c>
      <c r="B6" s="9" t="s">
        <v>8</v>
      </c>
      <c r="C6" s="10" t="s">
        <v>9</v>
      </c>
      <c r="D6" s="10" t="s">
        <v>10</v>
      </c>
      <c r="E6" s="10" t="s">
        <v>14</v>
      </c>
      <c r="F6" s="10" t="s">
        <v>15</v>
      </c>
      <c r="G6" s="1" t="s">
        <v>13</v>
      </c>
      <c r="H6" s="11">
        <v>121.2</v>
      </c>
      <c r="I6" s="11">
        <v>27</v>
      </c>
      <c r="J6" s="12">
        <f t="shared" ref="J6:J69" si="0">I6*H6</f>
        <v>3272.4</v>
      </c>
    </row>
    <row r="7" spans="1:10" s="13" customFormat="1" ht="102" x14ac:dyDescent="0.3">
      <c r="A7" s="8">
        <f>SUBTOTAL(103,$C$5:C7)</f>
        <v>3</v>
      </c>
      <c r="B7" s="9" t="s">
        <v>8</v>
      </c>
      <c r="C7" s="10" t="s">
        <v>9</v>
      </c>
      <c r="D7" s="10" t="s">
        <v>10</v>
      </c>
      <c r="E7" s="10" t="s">
        <v>16</v>
      </c>
      <c r="F7" s="10" t="s">
        <v>17</v>
      </c>
      <c r="G7" s="1" t="s">
        <v>13</v>
      </c>
      <c r="H7" s="11">
        <v>80.8</v>
      </c>
      <c r="I7" s="11">
        <v>197</v>
      </c>
      <c r="J7" s="12">
        <f t="shared" si="0"/>
        <v>15917.599999999999</v>
      </c>
    </row>
    <row r="8" spans="1:10" s="13" customFormat="1" ht="178.5" x14ac:dyDescent="0.3">
      <c r="A8" s="8">
        <f>SUBTOTAL(103,$C$5:C8)</f>
        <v>4</v>
      </c>
      <c r="B8" s="9" t="s">
        <v>8</v>
      </c>
      <c r="C8" s="10" t="s">
        <v>9</v>
      </c>
      <c r="D8" s="10" t="s">
        <v>18</v>
      </c>
      <c r="E8" s="10" t="s">
        <v>19</v>
      </c>
      <c r="F8" s="10" t="s">
        <v>51</v>
      </c>
      <c r="G8" s="1" t="s">
        <v>13</v>
      </c>
      <c r="H8" s="11">
        <v>202</v>
      </c>
      <c r="I8" s="11">
        <v>258</v>
      </c>
      <c r="J8" s="12">
        <f t="shared" si="0"/>
        <v>52116</v>
      </c>
    </row>
    <row r="9" spans="1:10" s="13" customFormat="1" ht="89.25" x14ac:dyDescent="0.3">
      <c r="A9" s="8">
        <f>SUBTOTAL(103,$C$5:C9)</f>
        <v>5</v>
      </c>
      <c r="B9" s="9" t="s">
        <v>8</v>
      </c>
      <c r="C9" s="10" t="s">
        <v>20</v>
      </c>
      <c r="D9" s="10" t="s">
        <v>10</v>
      </c>
      <c r="E9" s="10" t="s">
        <v>11</v>
      </c>
      <c r="F9" s="10" t="s">
        <v>12</v>
      </c>
      <c r="G9" s="1" t="s">
        <v>13</v>
      </c>
      <c r="H9" s="11">
        <v>65.2</v>
      </c>
      <c r="I9" s="11">
        <v>114</v>
      </c>
      <c r="J9" s="12">
        <f t="shared" si="0"/>
        <v>7432.8</v>
      </c>
    </row>
    <row r="10" spans="1:10" s="13" customFormat="1" ht="76.5" x14ac:dyDescent="0.3">
      <c r="A10" s="8">
        <f>SUBTOTAL(103,$C$5:C10)</f>
        <v>6</v>
      </c>
      <c r="B10" s="9" t="s">
        <v>8</v>
      </c>
      <c r="C10" s="10" t="s">
        <v>20</v>
      </c>
      <c r="D10" s="10" t="s">
        <v>10</v>
      </c>
      <c r="E10" s="10" t="s">
        <v>14</v>
      </c>
      <c r="F10" s="10" t="s">
        <v>15</v>
      </c>
      <c r="G10" s="1" t="s">
        <v>13</v>
      </c>
      <c r="H10" s="11">
        <v>65.2</v>
      </c>
      <c r="I10" s="11">
        <v>27</v>
      </c>
      <c r="J10" s="12">
        <f t="shared" si="0"/>
        <v>1760.4</v>
      </c>
    </row>
    <row r="11" spans="1:10" s="13" customFormat="1" ht="102" x14ac:dyDescent="0.3">
      <c r="A11" s="8">
        <f>SUBTOTAL(103,$C$5:C11)</f>
        <v>7</v>
      </c>
      <c r="B11" s="9" t="s">
        <v>8</v>
      </c>
      <c r="C11" s="10" t="s">
        <v>20</v>
      </c>
      <c r="D11" s="10" t="s">
        <v>10</v>
      </c>
      <c r="E11" s="10" t="s">
        <v>16</v>
      </c>
      <c r="F11" s="10" t="s">
        <v>17</v>
      </c>
      <c r="G11" s="1" t="s">
        <v>13</v>
      </c>
      <c r="H11" s="11">
        <v>260.8</v>
      </c>
      <c r="I11" s="11">
        <v>197</v>
      </c>
      <c r="J11" s="12">
        <f t="shared" si="0"/>
        <v>51377.600000000006</v>
      </c>
    </row>
    <row r="12" spans="1:10" s="13" customFormat="1" ht="178.5" x14ac:dyDescent="0.3">
      <c r="A12" s="8">
        <f>SUBTOTAL(103,$C$5:C12)</f>
        <v>8</v>
      </c>
      <c r="B12" s="9" t="s">
        <v>8</v>
      </c>
      <c r="C12" s="10" t="s">
        <v>20</v>
      </c>
      <c r="D12" s="10" t="s">
        <v>18</v>
      </c>
      <c r="E12" s="10" t="s">
        <v>19</v>
      </c>
      <c r="F12" s="10" t="s">
        <v>51</v>
      </c>
      <c r="G12" s="1" t="s">
        <v>13</v>
      </c>
      <c r="H12" s="11">
        <v>326</v>
      </c>
      <c r="I12" s="11">
        <v>258</v>
      </c>
      <c r="J12" s="12">
        <f t="shared" si="0"/>
        <v>84108</v>
      </c>
    </row>
    <row r="13" spans="1:10" s="13" customFormat="1" ht="89.25" x14ac:dyDescent="0.3">
      <c r="A13" s="8">
        <f>SUBTOTAL(103,$C$5:C13)</f>
        <v>9</v>
      </c>
      <c r="B13" s="9" t="s">
        <v>8</v>
      </c>
      <c r="C13" s="10" t="s">
        <v>21</v>
      </c>
      <c r="D13" s="10" t="s">
        <v>10</v>
      </c>
      <c r="E13" s="10" t="s">
        <v>11</v>
      </c>
      <c r="F13" s="10" t="s">
        <v>12</v>
      </c>
      <c r="G13" s="1" t="s">
        <v>13</v>
      </c>
      <c r="H13" s="11">
        <v>175</v>
      </c>
      <c r="I13" s="11">
        <v>114</v>
      </c>
      <c r="J13" s="12">
        <f t="shared" si="0"/>
        <v>19950</v>
      </c>
    </row>
    <row r="14" spans="1:10" s="13" customFormat="1" ht="76.5" x14ac:dyDescent="0.3">
      <c r="A14" s="8">
        <f>SUBTOTAL(103,$C$5:C14)</f>
        <v>10</v>
      </c>
      <c r="B14" s="9" t="s">
        <v>8</v>
      </c>
      <c r="C14" s="10" t="s">
        <v>21</v>
      </c>
      <c r="D14" s="10" t="s">
        <v>10</v>
      </c>
      <c r="E14" s="10" t="s">
        <v>14</v>
      </c>
      <c r="F14" s="10" t="s">
        <v>46</v>
      </c>
      <c r="G14" s="1" t="s">
        <v>13</v>
      </c>
      <c r="H14" s="11">
        <v>175</v>
      </c>
      <c r="I14" s="11">
        <v>27</v>
      </c>
      <c r="J14" s="12">
        <f t="shared" si="0"/>
        <v>4725</v>
      </c>
    </row>
    <row r="15" spans="1:10" s="13" customFormat="1" ht="102" x14ac:dyDescent="0.3">
      <c r="A15" s="8">
        <f>SUBTOTAL(103,$C$5:C15)</f>
        <v>11</v>
      </c>
      <c r="B15" s="9" t="s">
        <v>8</v>
      </c>
      <c r="C15" s="10" t="s">
        <v>21</v>
      </c>
      <c r="D15" s="10" t="s">
        <v>10</v>
      </c>
      <c r="E15" s="10" t="s">
        <v>16</v>
      </c>
      <c r="F15" s="10" t="s">
        <v>17</v>
      </c>
      <c r="G15" s="1" t="s">
        <v>13</v>
      </c>
      <c r="H15" s="11">
        <v>700</v>
      </c>
      <c r="I15" s="11">
        <v>197</v>
      </c>
      <c r="J15" s="12">
        <f t="shared" si="0"/>
        <v>137900</v>
      </c>
    </row>
    <row r="16" spans="1:10" s="13" customFormat="1" ht="178.5" x14ac:dyDescent="0.3">
      <c r="A16" s="8">
        <f>SUBTOTAL(103,$C$5:C16)</f>
        <v>12</v>
      </c>
      <c r="B16" s="9" t="s">
        <v>8</v>
      </c>
      <c r="C16" s="10" t="s">
        <v>21</v>
      </c>
      <c r="D16" s="10" t="s">
        <v>18</v>
      </c>
      <c r="E16" s="10" t="s">
        <v>19</v>
      </c>
      <c r="F16" s="10" t="s">
        <v>51</v>
      </c>
      <c r="G16" s="1" t="s">
        <v>13</v>
      </c>
      <c r="H16" s="11">
        <v>875</v>
      </c>
      <c r="I16" s="11">
        <v>258</v>
      </c>
      <c r="J16" s="12">
        <f t="shared" si="0"/>
        <v>225750</v>
      </c>
    </row>
    <row r="17" spans="1:10" s="13" customFormat="1" ht="89.25" x14ac:dyDescent="0.3">
      <c r="A17" s="8">
        <f>SUBTOTAL(103,$C$5:C17)</f>
        <v>13</v>
      </c>
      <c r="B17" s="9" t="s">
        <v>8</v>
      </c>
      <c r="C17" s="10" t="s">
        <v>22</v>
      </c>
      <c r="D17" s="10" t="s">
        <v>10</v>
      </c>
      <c r="E17" s="10" t="s">
        <v>11</v>
      </c>
      <c r="F17" s="10" t="s">
        <v>12</v>
      </c>
      <c r="G17" s="1" t="s">
        <v>13</v>
      </c>
      <c r="H17" s="11">
        <v>310</v>
      </c>
      <c r="I17" s="11">
        <v>114</v>
      </c>
      <c r="J17" s="12">
        <f t="shared" si="0"/>
        <v>35340</v>
      </c>
    </row>
    <row r="18" spans="1:10" s="13" customFormat="1" ht="89.25" x14ac:dyDescent="0.3">
      <c r="A18" s="8">
        <f>SUBTOTAL(103,$C$5:C18)</f>
        <v>14</v>
      </c>
      <c r="B18" s="9" t="s">
        <v>8</v>
      </c>
      <c r="C18" s="10" t="s">
        <v>22</v>
      </c>
      <c r="D18" s="10" t="s">
        <v>10</v>
      </c>
      <c r="E18" s="10" t="s">
        <v>14</v>
      </c>
      <c r="F18" s="10" t="s">
        <v>45</v>
      </c>
      <c r="G18" s="1" t="s">
        <v>13</v>
      </c>
      <c r="H18" s="11">
        <v>310</v>
      </c>
      <c r="I18" s="11">
        <v>27</v>
      </c>
      <c r="J18" s="12">
        <f t="shared" si="0"/>
        <v>8370</v>
      </c>
    </row>
    <row r="19" spans="1:10" s="13" customFormat="1" ht="178.5" x14ac:dyDescent="0.3">
      <c r="A19" s="8">
        <f>SUBTOTAL(103,$C$5:C19)</f>
        <v>15</v>
      </c>
      <c r="B19" s="9" t="s">
        <v>8</v>
      </c>
      <c r="C19" s="10" t="s">
        <v>22</v>
      </c>
      <c r="D19" s="10" t="s">
        <v>18</v>
      </c>
      <c r="E19" s="10" t="s">
        <v>19</v>
      </c>
      <c r="F19" s="10" t="s">
        <v>51</v>
      </c>
      <c r="G19" s="1" t="s">
        <v>13</v>
      </c>
      <c r="H19" s="11">
        <v>310</v>
      </c>
      <c r="I19" s="11">
        <v>258</v>
      </c>
      <c r="J19" s="12">
        <f t="shared" si="0"/>
        <v>79980</v>
      </c>
    </row>
    <row r="20" spans="1:10" s="13" customFormat="1" ht="89.25" x14ac:dyDescent="0.3">
      <c r="A20" s="8">
        <f>SUBTOTAL(103,$C$5:C20)</f>
        <v>16</v>
      </c>
      <c r="B20" s="9" t="s">
        <v>8</v>
      </c>
      <c r="C20" s="10" t="s">
        <v>23</v>
      </c>
      <c r="D20" s="10" t="s">
        <v>10</v>
      </c>
      <c r="E20" s="10" t="s">
        <v>11</v>
      </c>
      <c r="F20" s="10" t="s">
        <v>12</v>
      </c>
      <c r="G20" s="1" t="s">
        <v>13</v>
      </c>
      <c r="H20" s="11">
        <v>90</v>
      </c>
      <c r="I20" s="11">
        <v>114</v>
      </c>
      <c r="J20" s="12">
        <f t="shared" si="0"/>
        <v>10260</v>
      </c>
    </row>
    <row r="21" spans="1:10" s="13" customFormat="1" ht="76.5" x14ac:dyDescent="0.3">
      <c r="A21" s="8">
        <f>SUBTOTAL(103,$C$5:C21)</f>
        <v>17</v>
      </c>
      <c r="B21" s="9" t="s">
        <v>8</v>
      </c>
      <c r="C21" s="10" t="s">
        <v>23</v>
      </c>
      <c r="D21" s="10" t="s">
        <v>10</v>
      </c>
      <c r="E21" s="10" t="s">
        <v>14</v>
      </c>
      <c r="F21" s="10" t="s">
        <v>15</v>
      </c>
      <c r="G21" s="1" t="s">
        <v>13</v>
      </c>
      <c r="H21" s="11">
        <v>90</v>
      </c>
      <c r="I21" s="11">
        <v>27</v>
      </c>
      <c r="J21" s="12">
        <f t="shared" si="0"/>
        <v>2430</v>
      </c>
    </row>
    <row r="22" spans="1:10" s="13" customFormat="1" ht="102" x14ac:dyDescent="0.3">
      <c r="A22" s="8">
        <f>SUBTOTAL(103,$C$5:C22)</f>
        <v>18</v>
      </c>
      <c r="B22" s="9" t="s">
        <v>8</v>
      </c>
      <c r="C22" s="10" t="s">
        <v>23</v>
      </c>
      <c r="D22" s="10" t="s">
        <v>10</v>
      </c>
      <c r="E22" s="10" t="s">
        <v>16</v>
      </c>
      <c r="F22" s="10" t="s">
        <v>17</v>
      </c>
      <c r="G22" s="1" t="s">
        <v>13</v>
      </c>
      <c r="H22" s="11">
        <v>360</v>
      </c>
      <c r="I22" s="11">
        <v>197</v>
      </c>
      <c r="J22" s="12">
        <f t="shared" si="0"/>
        <v>70920</v>
      </c>
    </row>
    <row r="23" spans="1:10" s="13" customFormat="1" ht="178.5" x14ac:dyDescent="0.3">
      <c r="A23" s="8">
        <f>SUBTOTAL(103,$C$5:C23)</f>
        <v>19</v>
      </c>
      <c r="B23" s="9" t="s">
        <v>8</v>
      </c>
      <c r="C23" s="10" t="s">
        <v>23</v>
      </c>
      <c r="D23" s="10" t="s">
        <v>18</v>
      </c>
      <c r="E23" s="10" t="s">
        <v>19</v>
      </c>
      <c r="F23" s="10" t="s">
        <v>51</v>
      </c>
      <c r="G23" s="1" t="s">
        <v>13</v>
      </c>
      <c r="H23" s="11">
        <v>450</v>
      </c>
      <c r="I23" s="11">
        <v>258</v>
      </c>
      <c r="J23" s="12">
        <f t="shared" si="0"/>
        <v>116100</v>
      </c>
    </row>
    <row r="24" spans="1:10" s="13" customFormat="1" ht="89.25" x14ac:dyDescent="0.3">
      <c r="A24" s="8">
        <f>SUBTOTAL(103,$C$5:C24)</f>
        <v>20</v>
      </c>
      <c r="B24" s="9" t="s">
        <v>8</v>
      </c>
      <c r="C24" s="10" t="s">
        <v>24</v>
      </c>
      <c r="D24" s="10" t="s">
        <v>10</v>
      </c>
      <c r="E24" s="10" t="s">
        <v>11</v>
      </c>
      <c r="F24" s="10" t="s">
        <v>12</v>
      </c>
      <c r="G24" s="1" t="s">
        <v>13</v>
      </c>
      <c r="H24" s="11">
        <v>147</v>
      </c>
      <c r="I24" s="11">
        <v>114</v>
      </c>
      <c r="J24" s="12">
        <f t="shared" si="0"/>
        <v>16758</v>
      </c>
    </row>
    <row r="25" spans="1:10" s="13" customFormat="1" ht="76.5" x14ac:dyDescent="0.3">
      <c r="A25" s="8">
        <f>SUBTOTAL(103,$C$5:C25)</f>
        <v>21</v>
      </c>
      <c r="B25" s="9" t="s">
        <v>8</v>
      </c>
      <c r="C25" s="10" t="s">
        <v>24</v>
      </c>
      <c r="D25" s="10" t="s">
        <v>10</v>
      </c>
      <c r="E25" s="10" t="s">
        <v>14</v>
      </c>
      <c r="F25" s="10" t="s">
        <v>15</v>
      </c>
      <c r="G25" s="1" t="s">
        <v>13</v>
      </c>
      <c r="H25" s="11">
        <v>147</v>
      </c>
      <c r="I25" s="11">
        <v>27</v>
      </c>
      <c r="J25" s="12">
        <f t="shared" si="0"/>
        <v>3969</v>
      </c>
    </row>
    <row r="26" spans="1:10" s="13" customFormat="1" ht="102" x14ac:dyDescent="0.3">
      <c r="A26" s="8">
        <f>SUBTOTAL(103,$C$5:C26)</f>
        <v>22</v>
      </c>
      <c r="B26" s="9" t="s">
        <v>8</v>
      </c>
      <c r="C26" s="10" t="s">
        <v>24</v>
      </c>
      <c r="D26" s="10" t="s">
        <v>10</v>
      </c>
      <c r="E26" s="10" t="s">
        <v>16</v>
      </c>
      <c r="F26" s="10" t="s">
        <v>17</v>
      </c>
      <c r="G26" s="1" t="s">
        <v>13</v>
      </c>
      <c r="H26" s="11">
        <v>588</v>
      </c>
      <c r="I26" s="11">
        <v>197</v>
      </c>
      <c r="J26" s="12">
        <f t="shared" si="0"/>
        <v>115836</v>
      </c>
    </row>
    <row r="27" spans="1:10" s="13" customFormat="1" ht="178.5" x14ac:dyDescent="0.3">
      <c r="A27" s="8">
        <f>SUBTOTAL(103,$C$5:C27)</f>
        <v>23</v>
      </c>
      <c r="B27" s="9" t="s">
        <v>8</v>
      </c>
      <c r="C27" s="10" t="s">
        <v>24</v>
      </c>
      <c r="D27" s="10" t="s">
        <v>18</v>
      </c>
      <c r="E27" s="10" t="s">
        <v>19</v>
      </c>
      <c r="F27" s="10" t="s">
        <v>51</v>
      </c>
      <c r="G27" s="1" t="s">
        <v>13</v>
      </c>
      <c r="H27" s="11">
        <v>735</v>
      </c>
      <c r="I27" s="11">
        <v>258</v>
      </c>
      <c r="J27" s="12">
        <f t="shared" si="0"/>
        <v>189630</v>
      </c>
    </row>
    <row r="28" spans="1:10" s="13" customFormat="1" ht="89.25" x14ac:dyDescent="0.3">
      <c r="A28" s="8">
        <f>SUBTOTAL(103,$C$5:C28)</f>
        <v>24</v>
      </c>
      <c r="B28" s="9" t="s">
        <v>8</v>
      </c>
      <c r="C28" s="10" t="s">
        <v>25</v>
      </c>
      <c r="D28" s="10" t="s">
        <v>10</v>
      </c>
      <c r="E28" s="10" t="s">
        <v>11</v>
      </c>
      <c r="F28" s="10" t="s">
        <v>12</v>
      </c>
      <c r="G28" s="1" t="s">
        <v>13</v>
      </c>
      <c r="H28" s="11">
        <v>25.2</v>
      </c>
      <c r="I28" s="11">
        <v>114</v>
      </c>
      <c r="J28" s="12">
        <f t="shared" si="0"/>
        <v>2872.7999999999997</v>
      </c>
    </row>
    <row r="29" spans="1:10" s="13" customFormat="1" ht="76.5" x14ac:dyDescent="0.3">
      <c r="A29" s="8">
        <f>SUBTOTAL(103,$C$5:C29)</f>
        <v>25</v>
      </c>
      <c r="B29" s="9" t="s">
        <v>8</v>
      </c>
      <c r="C29" s="10" t="s">
        <v>25</v>
      </c>
      <c r="D29" s="10" t="s">
        <v>10</v>
      </c>
      <c r="E29" s="10" t="s">
        <v>14</v>
      </c>
      <c r="F29" s="10" t="s">
        <v>15</v>
      </c>
      <c r="G29" s="1" t="s">
        <v>13</v>
      </c>
      <c r="H29" s="11">
        <v>25.2</v>
      </c>
      <c r="I29" s="11">
        <v>27</v>
      </c>
      <c r="J29" s="12">
        <f t="shared" si="0"/>
        <v>680.4</v>
      </c>
    </row>
    <row r="30" spans="1:10" s="13" customFormat="1" ht="102" x14ac:dyDescent="0.3">
      <c r="A30" s="8">
        <f>SUBTOTAL(103,$C$5:C30)</f>
        <v>26</v>
      </c>
      <c r="B30" s="9" t="s">
        <v>8</v>
      </c>
      <c r="C30" s="10" t="s">
        <v>25</v>
      </c>
      <c r="D30" s="10" t="s">
        <v>10</v>
      </c>
      <c r="E30" s="10" t="s">
        <v>16</v>
      </c>
      <c r="F30" s="10" t="s">
        <v>17</v>
      </c>
      <c r="G30" s="1" t="s">
        <v>13</v>
      </c>
      <c r="H30" s="11">
        <v>100.8</v>
      </c>
      <c r="I30" s="11">
        <v>197</v>
      </c>
      <c r="J30" s="12">
        <f t="shared" si="0"/>
        <v>19857.599999999999</v>
      </c>
    </row>
    <row r="31" spans="1:10" s="13" customFormat="1" ht="178.5" x14ac:dyDescent="0.3">
      <c r="A31" s="8">
        <f>SUBTOTAL(103,$C$5:C31)</f>
        <v>27</v>
      </c>
      <c r="B31" s="9" t="s">
        <v>8</v>
      </c>
      <c r="C31" s="10" t="s">
        <v>25</v>
      </c>
      <c r="D31" s="10" t="s">
        <v>18</v>
      </c>
      <c r="E31" s="10" t="s">
        <v>19</v>
      </c>
      <c r="F31" s="10" t="s">
        <v>51</v>
      </c>
      <c r="G31" s="1" t="s">
        <v>13</v>
      </c>
      <c r="H31" s="11">
        <v>126</v>
      </c>
      <c r="I31" s="11">
        <v>258</v>
      </c>
      <c r="J31" s="12">
        <f t="shared" si="0"/>
        <v>32508</v>
      </c>
    </row>
    <row r="32" spans="1:10" s="13" customFormat="1" ht="89.25" x14ac:dyDescent="0.3">
      <c r="A32" s="8">
        <f>SUBTOTAL(103,$C$5:C32)</f>
        <v>28</v>
      </c>
      <c r="B32" s="9" t="s">
        <v>8</v>
      </c>
      <c r="C32" s="10" t="s">
        <v>26</v>
      </c>
      <c r="D32" s="10" t="s">
        <v>10</v>
      </c>
      <c r="E32" s="10" t="s">
        <v>11</v>
      </c>
      <c r="F32" s="10" t="s">
        <v>12</v>
      </c>
      <c r="G32" s="1" t="s">
        <v>13</v>
      </c>
      <c r="H32" s="11">
        <v>6</v>
      </c>
      <c r="I32" s="11">
        <v>114</v>
      </c>
      <c r="J32" s="12">
        <f t="shared" si="0"/>
        <v>684</v>
      </c>
    </row>
    <row r="33" spans="1:10" s="13" customFormat="1" ht="76.5" x14ac:dyDescent="0.3">
      <c r="A33" s="8">
        <f>SUBTOTAL(103,$C$5:C33)</f>
        <v>29</v>
      </c>
      <c r="B33" s="9" t="s">
        <v>8</v>
      </c>
      <c r="C33" s="10" t="s">
        <v>26</v>
      </c>
      <c r="D33" s="10" t="s">
        <v>10</v>
      </c>
      <c r="E33" s="10" t="s">
        <v>14</v>
      </c>
      <c r="F33" s="10" t="s">
        <v>15</v>
      </c>
      <c r="G33" s="1" t="s">
        <v>13</v>
      </c>
      <c r="H33" s="11">
        <v>6</v>
      </c>
      <c r="I33" s="11">
        <v>27</v>
      </c>
      <c r="J33" s="12">
        <f t="shared" si="0"/>
        <v>162</v>
      </c>
    </row>
    <row r="34" spans="1:10" s="13" customFormat="1" ht="178.5" x14ac:dyDescent="0.3">
      <c r="A34" s="8">
        <f>SUBTOTAL(103,$C$5:C34)</f>
        <v>30</v>
      </c>
      <c r="B34" s="9" t="s">
        <v>8</v>
      </c>
      <c r="C34" s="10" t="s">
        <v>26</v>
      </c>
      <c r="D34" s="10" t="s">
        <v>18</v>
      </c>
      <c r="E34" s="10" t="s">
        <v>19</v>
      </c>
      <c r="F34" s="10" t="s">
        <v>51</v>
      </c>
      <c r="G34" s="1" t="s">
        <v>13</v>
      </c>
      <c r="H34" s="11">
        <v>6</v>
      </c>
      <c r="I34" s="11">
        <v>258</v>
      </c>
      <c r="J34" s="12">
        <f t="shared" si="0"/>
        <v>1548</v>
      </c>
    </row>
    <row r="35" spans="1:10" s="13" customFormat="1" ht="89.25" x14ac:dyDescent="0.3">
      <c r="A35" s="8">
        <f>SUBTOTAL(103,$C$5:C35)</f>
        <v>31</v>
      </c>
      <c r="B35" s="9" t="s">
        <v>8</v>
      </c>
      <c r="C35" s="10" t="s">
        <v>27</v>
      </c>
      <c r="D35" s="10" t="s">
        <v>10</v>
      </c>
      <c r="E35" s="10" t="s">
        <v>11</v>
      </c>
      <c r="F35" s="10" t="s">
        <v>12</v>
      </c>
      <c r="G35" s="1" t="s">
        <v>13</v>
      </c>
      <c r="H35" s="11">
        <v>20</v>
      </c>
      <c r="I35" s="11">
        <v>114</v>
      </c>
      <c r="J35" s="12">
        <f t="shared" si="0"/>
        <v>2280</v>
      </c>
    </row>
    <row r="36" spans="1:10" s="13" customFormat="1" ht="76.5" x14ac:dyDescent="0.3">
      <c r="A36" s="8">
        <f>SUBTOTAL(103,$C$5:C36)</f>
        <v>32</v>
      </c>
      <c r="B36" s="9" t="s">
        <v>8</v>
      </c>
      <c r="C36" s="10" t="s">
        <v>27</v>
      </c>
      <c r="D36" s="10" t="s">
        <v>10</v>
      </c>
      <c r="E36" s="10" t="s">
        <v>14</v>
      </c>
      <c r="F36" s="10" t="s">
        <v>15</v>
      </c>
      <c r="G36" s="1" t="s">
        <v>13</v>
      </c>
      <c r="H36" s="11">
        <v>20</v>
      </c>
      <c r="I36" s="11">
        <v>27</v>
      </c>
      <c r="J36" s="12">
        <f t="shared" si="0"/>
        <v>540</v>
      </c>
    </row>
    <row r="37" spans="1:10" s="13" customFormat="1" ht="102" x14ac:dyDescent="0.3">
      <c r="A37" s="8">
        <f>SUBTOTAL(103,$C$5:C37)</f>
        <v>33</v>
      </c>
      <c r="B37" s="9" t="s">
        <v>8</v>
      </c>
      <c r="C37" s="10" t="s">
        <v>27</v>
      </c>
      <c r="D37" s="10" t="s">
        <v>10</v>
      </c>
      <c r="E37" s="10" t="s">
        <v>16</v>
      </c>
      <c r="F37" s="10" t="s">
        <v>17</v>
      </c>
      <c r="G37" s="1" t="s">
        <v>13</v>
      </c>
      <c r="H37" s="11">
        <v>80</v>
      </c>
      <c r="I37" s="11">
        <v>197</v>
      </c>
      <c r="J37" s="12">
        <f t="shared" si="0"/>
        <v>15760</v>
      </c>
    </row>
    <row r="38" spans="1:10" s="13" customFormat="1" ht="178.5" x14ac:dyDescent="0.3">
      <c r="A38" s="8">
        <f>SUBTOTAL(103,$C$5:C38)</f>
        <v>34</v>
      </c>
      <c r="B38" s="9" t="s">
        <v>8</v>
      </c>
      <c r="C38" s="10" t="s">
        <v>27</v>
      </c>
      <c r="D38" s="10" t="s">
        <v>18</v>
      </c>
      <c r="E38" s="10" t="s">
        <v>19</v>
      </c>
      <c r="F38" s="10" t="s">
        <v>51</v>
      </c>
      <c r="G38" s="1" t="s">
        <v>13</v>
      </c>
      <c r="H38" s="11">
        <v>100</v>
      </c>
      <c r="I38" s="11">
        <v>258</v>
      </c>
      <c r="J38" s="12">
        <f t="shared" si="0"/>
        <v>25800</v>
      </c>
    </row>
    <row r="39" spans="1:10" s="13" customFormat="1" ht="89.25" x14ac:dyDescent="0.3">
      <c r="A39" s="8">
        <f>SUBTOTAL(103,$C$5:C39)</f>
        <v>35</v>
      </c>
      <c r="B39" s="9" t="s">
        <v>8</v>
      </c>
      <c r="C39" s="10" t="s">
        <v>28</v>
      </c>
      <c r="D39" s="10" t="s">
        <v>10</v>
      </c>
      <c r="E39" s="10" t="s">
        <v>11</v>
      </c>
      <c r="F39" s="10" t="s">
        <v>12</v>
      </c>
      <c r="G39" s="1" t="s">
        <v>13</v>
      </c>
      <c r="H39" s="11">
        <v>7</v>
      </c>
      <c r="I39" s="11">
        <v>114</v>
      </c>
      <c r="J39" s="12">
        <f t="shared" si="0"/>
        <v>798</v>
      </c>
    </row>
    <row r="40" spans="1:10" s="13" customFormat="1" ht="76.5" x14ac:dyDescent="0.3">
      <c r="A40" s="8">
        <f>SUBTOTAL(103,$C$5:C40)</f>
        <v>36</v>
      </c>
      <c r="B40" s="9" t="s">
        <v>8</v>
      </c>
      <c r="C40" s="10" t="s">
        <v>28</v>
      </c>
      <c r="D40" s="10" t="s">
        <v>10</v>
      </c>
      <c r="E40" s="10" t="s">
        <v>14</v>
      </c>
      <c r="F40" s="10" t="s">
        <v>15</v>
      </c>
      <c r="G40" s="1" t="s">
        <v>13</v>
      </c>
      <c r="H40" s="11">
        <v>7</v>
      </c>
      <c r="I40" s="11">
        <v>27</v>
      </c>
      <c r="J40" s="12">
        <f t="shared" si="0"/>
        <v>189</v>
      </c>
    </row>
    <row r="41" spans="1:10" s="13" customFormat="1" ht="102" x14ac:dyDescent="0.3">
      <c r="A41" s="8">
        <f>SUBTOTAL(103,$C$5:C41)</f>
        <v>37</v>
      </c>
      <c r="B41" s="9" t="s">
        <v>8</v>
      </c>
      <c r="C41" s="10" t="s">
        <v>28</v>
      </c>
      <c r="D41" s="10" t="s">
        <v>10</v>
      </c>
      <c r="E41" s="10" t="s">
        <v>16</v>
      </c>
      <c r="F41" s="10" t="s">
        <v>17</v>
      </c>
      <c r="G41" s="1" t="s">
        <v>13</v>
      </c>
      <c r="H41" s="11">
        <v>28</v>
      </c>
      <c r="I41" s="11">
        <v>197</v>
      </c>
      <c r="J41" s="12">
        <f t="shared" si="0"/>
        <v>5516</v>
      </c>
    </row>
    <row r="42" spans="1:10" s="13" customFormat="1" ht="178.5" x14ac:dyDescent="0.3">
      <c r="A42" s="8">
        <f>SUBTOTAL(103,$C$5:C42)</f>
        <v>38</v>
      </c>
      <c r="B42" s="9" t="s">
        <v>8</v>
      </c>
      <c r="C42" s="10" t="s">
        <v>28</v>
      </c>
      <c r="D42" s="10" t="s">
        <v>18</v>
      </c>
      <c r="E42" s="10" t="s">
        <v>19</v>
      </c>
      <c r="F42" s="10" t="s">
        <v>51</v>
      </c>
      <c r="G42" s="1" t="s">
        <v>13</v>
      </c>
      <c r="H42" s="11">
        <v>35</v>
      </c>
      <c r="I42" s="11">
        <v>258</v>
      </c>
      <c r="J42" s="12">
        <f t="shared" si="0"/>
        <v>9030</v>
      </c>
    </row>
    <row r="43" spans="1:10" s="13" customFormat="1" ht="89.25" x14ac:dyDescent="0.3">
      <c r="A43" s="8">
        <f>SUBTOTAL(103,$C$5:C43)</f>
        <v>39</v>
      </c>
      <c r="B43" s="9" t="s">
        <v>8</v>
      </c>
      <c r="C43" s="10" t="s">
        <v>29</v>
      </c>
      <c r="D43" s="10" t="s">
        <v>10</v>
      </c>
      <c r="E43" s="10" t="s">
        <v>11</v>
      </c>
      <c r="F43" s="10" t="s">
        <v>12</v>
      </c>
      <c r="G43" s="1" t="s">
        <v>13</v>
      </c>
      <c r="H43" s="11">
        <v>7</v>
      </c>
      <c r="I43" s="11">
        <v>114</v>
      </c>
      <c r="J43" s="12">
        <f t="shared" si="0"/>
        <v>798</v>
      </c>
    </row>
    <row r="44" spans="1:10" s="13" customFormat="1" ht="76.5" x14ac:dyDescent="0.3">
      <c r="A44" s="8">
        <f>SUBTOTAL(103,$C$5:C44)</f>
        <v>40</v>
      </c>
      <c r="B44" s="9" t="s">
        <v>8</v>
      </c>
      <c r="C44" s="10" t="s">
        <v>29</v>
      </c>
      <c r="D44" s="10" t="s">
        <v>10</v>
      </c>
      <c r="E44" s="10" t="s">
        <v>14</v>
      </c>
      <c r="F44" s="10" t="s">
        <v>15</v>
      </c>
      <c r="G44" s="1" t="s">
        <v>13</v>
      </c>
      <c r="H44" s="11">
        <v>7</v>
      </c>
      <c r="I44" s="11">
        <v>27</v>
      </c>
      <c r="J44" s="12">
        <f t="shared" si="0"/>
        <v>189</v>
      </c>
    </row>
    <row r="45" spans="1:10" s="13" customFormat="1" ht="102" x14ac:dyDescent="0.3">
      <c r="A45" s="8">
        <f>SUBTOTAL(103,$C$5:C45)</f>
        <v>41</v>
      </c>
      <c r="B45" s="9" t="s">
        <v>8</v>
      </c>
      <c r="C45" s="10" t="s">
        <v>29</v>
      </c>
      <c r="D45" s="10" t="s">
        <v>10</v>
      </c>
      <c r="E45" s="10" t="s">
        <v>16</v>
      </c>
      <c r="F45" s="10" t="s">
        <v>17</v>
      </c>
      <c r="G45" s="1" t="s">
        <v>13</v>
      </c>
      <c r="H45" s="11">
        <v>28</v>
      </c>
      <c r="I45" s="11">
        <v>197</v>
      </c>
      <c r="J45" s="12">
        <f t="shared" si="0"/>
        <v>5516</v>
      </c>
    </row>
    <row r="46" spans="1:10" s="13" customFormat="1" ht="178.5" x14ac:dyDescent="0.3">
      <c r="A46" s="8">
        <f>SUBTOTAL(103,$C$5:C46)</f>
        <v>42</v>
      </c>
      <c r="B46" s="9" t="s">
        <v>8</v>
      </c>
      <c r="C46" s="10" t="s">
        <v>29</v>
      </c>
      <c r="D46" s="10" t="s">
        <v>18</v>
      </c>
      <c r="E46" s="10" t="s">
        <v>19</v>
      </c>
      <c r="F46" s="10" t="s">
        <v>51</v>
      </c>
      <c r="G46" s="1" t="s">
        <v>13</v>
      </c>
      <c r="H46" s="11">
        <v>35</v>
      </c>
      <c r="I46" s="11">
        <v>258</v>
      </c>
      <c r="J46" s="12">
        <f t="shared" si="0"/>
        <v>9030</v>
      </c>
    </row>
    <row r="47" spans="1:10" s="13" customFormat="1" ht="89.25" x14ac:dyDescent="0.3">
      <c r="A47" s="8">
        <f>SUBTOTAL(103,$C$5:C47)</f>
        <v>43</v>
      </c>
      <c r="B47" s="9" t="s">
        <v>8</v>
      </c>
      <c r="C47" s="10" t="s">
        <v>30</v>
      </c>
      <c r="D47" s="10" t="s">
        <v>10</v>
      </c>
      <c r="E47" s="10" t="s">
        <v>11</v>
      </c>
      <c r="F47" s="10" t="s">
        <v>12</v>
      </c>
      <c r="G47" s="1" t="s">
        <v>13</v>
      </c>
      <c r="H47" s="11">
        <v>15</v>
      </c>
      <c r="I47" s="11">
        <v>114</v>
      </c>
      <c r="J47" s="12">
        <f t="shared" si="0"/>
        <v>1710</v>
      </c>
    </row>
    <row r="48" spans="1:10" s="13" customFormat="1" ht="76.5" x14ac:dyDescent="0.3">
      <c r="A48" s="8">
        <f>SUBTOTAL(103,$C$5:C48)</f>
        <v>44</v>
      </c>
      <c r="B48" s="9" t="s">
        <v>8</v>
      </c>
      <c r="C48" s="10" t="s">
        <v>30</v>
      </c>
      <c r="D48" s="10" t="s">
        <v>10</v>
      </c>
      <c r="E48" s="10" t="s">
        <v>14</v>
      </c>
      <c r="F48" s="10" t="s">
        <v>15</v>
      </c>
      <c r="G48" s="1" t="s">
        <v>13</v>
      </c>
      <c r="H48" s="11">
        <v>15</v>
      </c>
      <c r="I48" s="11">
        <v>27</v>
      </c>
      <c r="J48" s="12">
        <f t="shared" si="0"/>
        <v>405</v>
      </c>
    </row>
    <row r="49" spans="1:10" s="13" customFormat="1" ht="178.5" x14ac:dyDescent="0.3">
      <c r="A49" s="8">
        <f>SUBTOTAL(103,$C$5:C49)</f>
        <v>45</v>
      </c>
      <c r="B49" s="9" t="s">
        <v>8</v>
      </c>
      <c r="C49" s="10" t="s">
        <v>30</v>
      </c>
      <c r="D49" s="10" t="s">
        <v>18</v>
      </c>
      <c r="E49" s="10" t="s">
        <v>19</v>
      </c>
      <c r="F49" s="10" t="s">
        <v>51</v>
      </c>
      <c r="G49" s="1" t="s">
        <v>13</v>
      </c>
      <c r="H49" s="11">
        <v>15</v>
      </c>
      <c r="I49" s="11">
        <v>258</v>
      </c>
      <c r="J49" s="12">
        <f t="shared" si="0"/>
        <v>3870</v>
      </c>
    </row>
    <row r="50" spans="1:10" s="13" customFormat="1" ht="89.25" x14ac:dyDescent="0.3">
      <c r="A50" s="8">
        <f>SUBTOTAL(103,$C$5:C50)</f>
        <v>46</v>
      </c>
      <c r="B50" s="9" t="s">
        <v>8</v>
      </c>
      <c r="C50" s="10" t="s">
        <v>31</v>
      </c>
      <c r="D50" s="10" t="s">
        <v>10</v>
      </c>
      <c r="E50" s="10" t="s">
        <v>11</v>
      </c>
      <c r="F50" s="10" t="s">
        <v>12</v>
      </c>
      <c r="G50" s="1" t="s">
        <v>13</v>
      </c>
      <c r="H50" s="11">
        <v>40</v>
      </c>
      <c r="I50" s="11">
        <v>114</v>
      </c>
      <c r="J50" s="12">
        <f t="shared" si="0"/>
        <v>4560</v>
      </c>
    </row>
    <row r="51" spans="1:10" s="13" customFormat="1" ht="76.5" x14ac:dyDescent="0.3">
      <c r="A51" s="8">
        <f>SUBTOTAL(103,$C$5:C51)</f>
        <v>47</v>
      </c>
      <c r="B51" s="9" t="s">
        <v>8</v>
      </c>
      <c r="C51" s="10" t="s">
        <v>31</v>
      </c>
      <c r="D51" s="10" t="s">
        <v>10</v>
      </c>
      <c r="E51" s="10" t="s">
        <v>14</v>
      </c>
      <c r="F51" s="10" t="s">
        <v>15</v>
      </c>
      <c r="G51" s="1" t="s">
        <v>13</v>
      </c>
      <c r="H51" s="11">
        <v>40</v>
      </c>
      <c r="I51" s="11">
        <v>27</v>
      </c>
      <c r="J51" s="12">
        <f t="shared" si="0"/>
        <v>1080</v>
      </c>
    </row>
    <row r="52" spans="1:10" s="13" customFormat="1" ht="178.5" x14ac:dyDescent="0.3">
      <c r="A52" s="8">
        <f>SUBTOTAL(103,$C$5:C52)</f>
        <v>48</v>
      </c>
      <c r="B52" s="9" t="s">
        <v>8</v>
      </c>
      <c r="C52" s="10" t="s">
        <v>31</v>
      </c>
      <c r="D52" s="10" t="s">
        <v>18</v>
      </c>
      <c r="E52" s="10" t="s">
        <v>19</v>
      </c>
      <c r="F52" s="10" t="s">
        <v>51</v>
      </c>
      <c r="G52" s="1" t="s">
        <v>13</v>
      </c>
      <c r="H52" s="11">
        <v>40</v>
      </c>
      <c r="I52" s="11">
        <v>258</v>
      </c>
      <c r="J52" s="12">
        <f t="shared" si="0"/>
        <v>10320</v>
      </c>
    </row>
    <row r="53" spans="1:10" s="13" customFormat="1" ht="89.25" x14ac:dyDescent="0.3">
      <c r="A53" s="8">
        <f>SUBTOTAL(103,$C$5:C53)</f>
        <v>49</v>
      </c>
      <c r="B53" s="9" t="s">
        <v>8</v>
      </c>
      <c r="C53" s="10" t="s">
        <v>32</v>
      </c>
      <c r="D53" s="10" t="s">
        <v>10</v>
      </c>
      <c r="E53" s="10" t="s">
        <v>11</v>
      </c>
      <c r="F53" s="10" t="s">
        <v>12</v>
      </c>
      <c r="G53" s="1" t="s">
        <v>13</v>
      </c>
      <c r="H53" s="11">
        <v>55</v>
      </c>
      <c r="I53" s="11">
        <v>114</v>
      </c>
      <c r="J53" s="12">
        <f t="shared" si="0"/>
        <v>6270</v>
      </c>
    </row>
    <row r="54" spans="1:10" s="13" customFormat="1" ht="76.5" x14ac:dyDescent="0.3">
      <c r="A54" s="8">
        <f>SUBTOTAL(103,$C$5:C54)</f>
        <v>50</v>
      </c>
      <c r="B54" s="9" t="s">
        <v>8</v>
      </c>
      <c r="C54" s="10" t="s">
        <v>32</v>
      </c>
      <c r="D54" s="10" t="s">
        <v>10</v>
      </c>
      <c r="E54" s="10" t="s">
        <v>14</v>
      </c>
      <c r="F54" s="10" t="s">
        <v>15</v>
      </c>
      <c r="G54" s="1" t="s">
        <v>13</v>
      </c>
      <c r="H54" s="11">
        <v>55</v>
      </c>
      <c r="I54" s="11">
        <v>27</v>
      </c>
      <c r="J54" s="12">
        <f t="shared" si="0"/>
        <v>1485</v>
      </c>
    </row>
    <row r="55" spans="1:10" s="13" customFormat="1" ht="178.5" x14ac:dyDescent="0.3">
      <c r="A55" s="8">
        <f>SUBTOTAL(103,$C$5:C55)</f>
        <v>51</v>
      </c>
      <c r="B55" s="9" t="s">
        <v>8</v>
      </c>
      <c r="C55" s="10" t="s">
        <v>32</v>
      </c>
      <c r="D55" s="10" t="s">
        <v>18</v>
      </c>
      <c r="E55" s="10" t="s">
        <v>19</v>
      </c>
      <c r="F55" s="10" t="s">
        <v>51</v>
      </c>
      <c r="G55" s="1" t="s">
        <v>13</v>
      </c>
      <c r="H55" s="11">
        <v>55</v>
      </c>
      <c r="I55" s="11">
        <v>258</v>
      </c>
      <c r="J55" s="12">
        <f t="shared" si="0"/>
        <v>14190</v>
      </c>
    </row>
    <row r="56" spans="1:10" s="13" customFormat="1" ht="89.25" x14ac:dyDescent="0.3">
      <c r="A56" s="8">
        <f>SUBTOTAL(103,$C$5:C56)</f>
        <v>52</v>
      </c>
      <c r="B56" s="9" t="s">
        <v>8</v>
      </c>
      <c r="C56" s="10" t="s">
        <v>33</v>
      </c>
      <c r="D56" s="10" t="s">
        <v>10</v>
      </c>
      <c r="E56" s="10" t="s">
        <v>11</v>
      </c>
      <c r="F56" s="10" t="s">
        <v>12</v>
      </c>
      <c r="G56" s="1" t="s">
        <v>13</v>
      </c>
      <c r="H56" s="11">
        <v>6</v>
      </c>
      <c r="I56" s="11">
        <v>114</v>
      </c>
      <c r="J56" s="12">
        <f t="shared" si="0"/>
        <v>684</v>
      </c>
    </row>
    <row r="57" spans="1:10" s="13" customFormat="1" ht="76.5" x14ac:dyDescent="0.3">
      <c r="A57" s="8">
        <f>SUBTOTAL(103,$C$5:C57)</f>
        <v>53</v>
      </c>
      <c r="B57" s="9" t="s">
        <v>8</v>
      </c>
      <c r="C57" s="10" t="s">
        <v>33</v>
      </c>
      <c r="D57" s="10" t="s">
        <v>10</v>
      </c>
      <c r="E57" s="10" t="s">
        <v>14</v>
      </c>
      <c r="F57" s="10" t="s">
        <v>15</v>
      </c>
      <c r="G57" s="1" t="s">
        <v>13</v>
      </c>
      <c r="H57" s="11">
        <v>6</v>
      </c>
      <c r="I57" s="11">
        <v>27</v>
      </c>
      <c r="J57" s="12">
        <f t="shared" si="0"/>
        <v>162</v>
      </c>
    </row>
    <row r="58" spans="1:10" s="13" customFormat="1" ht="102" x14ac:dyDescent="0.3">
      <c r="A58" s="8">
        <f>SUBTOTAL(103,$C$5:C58)</f>
        <v>54</v>
      </c>
      <c r="B58" s="9" t="s">
        <v>8</v>
      </c>
      <c r="C58" s="10" t="s">
        <v>33</v>
      </c>
      <c r="D58" s="10" t="s">
        <v>10</v>
      </c>
      <c r="E58" s="10" t="s">
        <v>16</v>
      </c>
      <c r="F58" s="10" t="s">
        <v>17</v>
      </c>
      <c r="G58" s="1" t="s">
        <v>13</v>
      </c>
      <c r="H58" s="11">
        <v>24</v>
      </c>
      <c r="I58" s="11">
        <v>197</v>
      </c>
      <c r="J58" s="12">
        <f t="shared" si="0"/>
        <v>4728</v>
      </c>
    </row>
    <row r="59" spans="1:10" s="13" customFormat="1" ht="178.5" x14ac:dyDescent="0.3">
      <c r="A59" s="8">
        <f>SUBTOTAL(103,$C$5:C59)</f>
        <v>55</v>
      </c>
      <c r="B59" s="9" t="s">
        <v>8</v>
      </c>
      <c r="C59" s="10" t="s">
        <v>33</v>
      </c>
      <c r="D59" s="10" t="s">
        <v>18</v>
      </c>
      <c r="E59" s="10" t="s">
        <v>19</v>
      </c>
      <c r="F59" s="10" t="s">
        <v>51</v>
      </c>
      <c r="G59" s="1" t="s">
        <v>13</v>
      </c>
      <c r="H59" s="11">
        <v>30</v>
      </c>
      <c r="I59" s="11">
        <v>258</v>
      </c>
      <c r="J59" s="12">
        <f t="shared" si="0"/>
        <v>7740</v>
      </c>
    </row>
    <row r="60" spans="1:10" s="13" customFormat="1" ht="89.25" x14ac:dyDescent="0.3">
      <c r="A60" s="8">
        <f>SUBTOTAL(103,$C$5:C60)</f>
        <v>56</v>
      </c>
      <c r="B60" s="9" t="s">
        <v>8</v>
      </c>
      <c r="C60" s="10" t="s">
        <v>34</v>
      </c>
      <c r="D60" s="10" t="s">
        <v>10</v>
      </c>
      <c r="E60" s="10" t="s">
        <v>11</v>
      </c>
      <c r="F60" s="10" t="s">
        <v>12</v>
      </c>
      <c r="G60" s="1" t="s">
        <v>13</v>
      </c>
      <c r="H60" s="11">
        <v>6</v>
      </c>
      <c r="I60" s="11">
        <v>114</v>
      </c>
      <c r="J60" s="12">
        <f t="shared" si="0"/>
        <v>684</v>
      </c>
    </row>
    <row r="61" spans="1:10" s="13" customFormat="1" ht="76.5" x14ac:dyDescent="0.3">
      <c r="A61" s="8">
        <f>SUBTOTAL(103,$C$5:C61)</f>
        <v>57</v>
      </c>
      <c r="B61" s="9" t="s">
        <v>8</v>
      </c>
      <c r="C61" s="10" t="s">
        <v>34</v>
      </c>
      <c r="D61" s="10" t="s">
        <v>10</v>
      </c>
      <c r="E61" s="10" t="s">
        <v>14</v>
      </c>
      <c r="F61" s="10" t="s">
        <v>15</v>
      </c>
      <c r="G61" s="1" t="s">
        <v>13</v>
      </c>
      <c r="H61" s="11">
        <v>6</v>
      </c>
      <c r="I61" s="11">
        <v>27</v>
      </c>
      <c r="J61" s="12">
        <f t="shared" si="0"/>
        <v>162</v>
      </c>
    </row>
    <row r="62" spans="1:10" s="13" customFormat="1" ht="102" x14ac:dyDescent="0.3">
      <c r="A62" s="8">
        <f>SUBTOTAL(103,$C$5:C62)</f>
        <v>58</v>
      </c>
      <c r="B62" s="9" t="s">
        <v>8</v>
      </c>
      <c r="C62" s="10" t="s">
        <v>34</v>
      </c>
      <c r="D62" s="10" t="s">
        <v>10</v>
      </c>
      <c r="E62" s="10" t="s">
        <v>16</v>
      </c>
      <c r="F62" s="10" t="s">
        <v>17</v>
      </c>
      <c r="G62" s="1" t="s">
        <v>13</v>
      </c>
      <c r="H62" s="11">
        <v>24</v>
      </c>
      <c r="I62" s="11">
        <v>197</v>
      </c>
      <c r="J62" s="12">
        <f t="shared" si="0"/>
        <v>4728</v>
      </c>
    </row>
    <row r="63" spans="1:10" s="13" customFormat="1" ht="178.5" x14ac:dyDescent="0.3">
      <c r="A63" s="8">
        <f>SUBTOTAL(103,$C$5:C63)</f>
        <v>59</v>
      </c>
      <c r="B63" s="9" t="s">
        <v>8</v>
      </c>
      <c r="C63" s="10" t="s">
        <v>34</v>
      </c>
      <c r="D63" s="10" t="s">
        <v>18</v>
      </c>
      <c r="E63" s="10" t="s">
        <v>19</v>
      </c>
      <c r="F63" s="10" t="s">
        <v>51</v>
      </c>
      <c r="G63" s="1" t="s">
        <v>13</v>
      </c>
      <c r="H63" s="11">
        <v>30</v>
      </c>
      <c r="I63" s="11">
        <v>258</v>
      </c>
      <c r="J63" s="12">
        <f t="shared" si="0"/>
        <v>7740</v>
      </c>
    </row>
    <row r="64" spans="1:10" s="13" customFormat="1" ht="89.25" x14ac:dyDescent="0.3">
      <c r="A64" s="8">
        <f>SUBTOTAL(103,$C$5:C64)</f>
        <v>60</v>
      </c>
      <c r="B64" s="9" t="s">
        <v>8</v>
      </c>
      <c r="C64" s="10" t="s">
        <v>35</v>
      </c>
      <c r="D64" s="10" t="s">
        <v>10</v>
      </c>
      <c r="E64" s="10" t="s">
        <v>11</v>
      </c>
      <c r="F64" s="10" t="s">
        <v>12</v>
      </c>
      <c r="G64" s="1" t="s">
        <v>13</v>
      </c>
      <c r="H64" s="11">
        <v>45</v>
      </c>
      <c r="I64" s="11">
        <v>114</v>
      </c>
      <c r="J64" s="12">
        <f t="shared" si="0"/>
        <v>5130</v>
      </c>
    </row>
    <row r="65" spans="1:10" s="13" customFormat="1" ht="76.5" x14ac:dyDescent="0.3">
      <c r="A65" s="8">
        <f>SUBTOTAL(103,$C$5:C65)</f>
        <v>61</v>
      </c>
      <c r="B65" s="9" t="s">
        <v>8</v>
      </c>
      <c r="C65" s="10" t="s">
        <v>35</v>
      </c>
      <c r="D65" s="10" t="s">
        <v>10</v>
      </c>
      <c r="E65" s="10" t="s">
        <v>14</v>
      </c>
      <c r="F65" s="10" t="s">
        <v>15</v>
      </c>
      <c r="G65" s="1" t="s">
        <v>13</v>
      </c>
      <c r="H65" s="11">
        <v>45</v>
      </c>
      <c r="I65" s="11">
        <v>27</v>
      </c>
      <c r="J65" s="12">
        <f t="shared" si="0"/>
        <v>1215</v>
      </c>
    </row>
    <row r="66" spans="1:10" s="13" customFormat="1" ht="178.5" x14ac:dyDescent="0.3">
      <c r="A66" s="8">
        <f>SUBTOTAL(103,$C$5:C66)</f>
        <v>62</v>
      </c>
      <c r="B66" s="9" t="s">
        <v>8</v>
      </c>
      <c r="C66" s="10" t="s">
        <v>35</v>
      </c>
      <c r="D66" s="10" t="s">
        <v>18</v>
      </c>
      <c r="E66" s="10" t="s">
        <v>19</v>
      </c>
      <c r="F66" s="10" t="s">
        <v>51</v>
      </c>
      <c r="G66" s="1" t="s">
        <v>13</v>
      </c>
      <c r="H66" s="11">
        <v>45</v>
      </c>
      <c r="I66" s="11">
        <v>258</v>
      </c>
      <c r="J66" s="12">
        <f t="shared" si="0"/>
        <v>11610</v>
      </c>
    </row>
    <row r="67" spans="1:10" s="13" customFormat="1" ht="89.25" x14ac:dyDescent="0.3">
      <c r="A67" s="8">
        <f>SUBTOTAL(103,$C$5:C67)</f>
        <v>63</v>
      </c>
      <c r="B67" s="9" t="s">
        <v>8</v>
      </c>
      <c r="C67" s="10" t="s">
        <v>36</v>
      </c>
      <c r="D67" s="10" t="s">
        <v>10</v>
      </c>
      <c r="E67" s="10" t="s">
        <v>11</v>
      </c>
      <c r="F67" s="10" t="s">
        <v>12</v>
      </c>
      <c r="G67" s="1" t="s">
        <v>13</v>
      </c>
      <c r="H67" s="11">
        <v>6</v>
      </c>
      <c r="I67" s="11">
        <v>114</v>
      </c>
      <c r="J67" s="12">
        <f t="shared" si="0"/>
        <v>684</v>
      </c>
    </row>
    <row r="68" spans="1:10" s="13" customFormat="1" ht="76.5" x14ac:dyDescent="0.3">
      <c r="A68" s="8">
        <f>SUBTOTAL(103,$C$5:C68)</f>
        <v>64</v>
      </c>
      <c r="B68" s="9" t="s">
        <v>8</v>
      </c>
      <c r="C68" s="10" t="s">
        <v>36</v>
      </c>
      <c r="D68" s="10" t="s">
        <v>10</v>
      </c>
      <c r="E68" s="10" t="s">
        <v>14</v>
      </c>
      <c r="F68" s="10" t="s">
        <v>15</v>
      </c>
      <c r="G68" s="1" t="s">
        <v>13</v>
      </c>
      <c r="H68" s="11">
        <v>6</v>
      </c>
      <c r="I68" s="11">
        <v>27</v>
      </c>
      <c r="J68" s="12">
        <f t="shared" si="0"/>
        <v>162</v>
      </c>
    </row>
    <row r="69" spans="1:10" s="13" customFormat="1" ht="102" x14ac:dyDescent="0.3">
      <c r="A69" s="8">
        <f>SUBTOTAL(103,$C$5:C69)</f>
        <v>65</v>
      </c>
      <c r="B69" s="9" t="s">
        <v>8</v>
      </c>
      <c r="C69" s="10" t="s">
        <v>36</v>
      </c>
      <c r="D69" s="10" t="s">
        <v>10</v>
      </c>
      <c r="E69" s="10" t="s">
        <v>16</v>
      </c>
      <c r="F69" s="10" t="s">
        <v>17</v>
      </c>
      <c r="G69" s="1" t="s">
        <v>13</v>
      </c>
      <c r="H69" s="11">
        <v>24</v>
      </c>
      <c r="I69" s="11">
        <v>197</v>
      </c>
      <c r="J69" s="12">
        <f t="shared" si="0"/>
        <v>4728</v>
      </c>
    </row>
    <row r="70" spans="1:10" s="13" customFormat="1" ht="178.5" x14ac:dyDescent="0.3">
      <c r="A70" s="8">
        <f>SUBTOTAL(103,$C$5:C70)</f>
        <v>66</v>
      </c>
      <c r="B70" s="9" t="s">
        <v>8</v>
      </c>
      <c r="C70" s="10" t="s">
        <v>36</v>
      </c>
      <c r="D70" s="10" t="s">
        <v>18</v>
      </c>
      <c r="E70" s="10" t="s">
        <v>19</v>
      </c>
      <c r="F70" s="10" t="s">
        <v>51</v>
      </c>
      <c r="G70" s="1" t="s">
        <v>13</v>
      </c>
      <c r="H70" s="11">
        <v>30</v>
      </c>
      <c r="I70" s="11">
        <v>258</v>
      </c>
      <c r="J70" s="12">
        <f t="shared" ref="J70:J91" si="1">I70*H70</f>
        <v>7740</v>
      </c>
    </row>
    <row r="71" spans="1:10" s="13" customFormat="1" ht="89.25" x14ac:dyDescent="0.3">
      <c r="A71" s="8">
        <f>SUBTOTAL(103,$C$5:C71)</f>
        <v>67</v>
      </c>
      <c r="B71" s="9" t="s">
        <v>8</v>
      </c>
      <c r="C71" s="10" t="s">
        <v>37</v>
      </c>
      <c r="D71" s="10" t="s">
        <v>10</v>
      </c>
      <c r="E71" s="10" t="s">
        <v>11</v>
      </c>
      <c r="F71" s="10" t="s">
        <v>12</v>
      </c>
      <c r="G71" s="1" t="s">
        <v>13</v>
      </c>
      <c r="H71" s="11">
        <v>6</v>
      </c>
      <c r="I71" s="11">
        <v>114</v>
      </c>
      <c r="J71" s="12">
        <f t="shared" si="1"/>
        <v>684</v>
      </c>
    </row>
    <row r="72" spans="1:10" s="13" customFormat="1" ht="76.5" x14ac:dyDescent="0.3">
      <c r="A72" s="8">
        <f>SUBTOTAL(103,$C$5:C72)</f>
        <v>68</v>
      </c>
      <c r="B72" s="9" t="s">
        <v>8</v>
      </c>
      <c r="C72" s="10" t="s">
        <v>37</v>
      </c>
      <c r="D72" s="10" t="s">
        <v>10</v>
      </c>
      <c r="E72" s="10" t="s">
        <v>14</v>
      </c>
      <c r="F72" s="10" t="s">
        <v>15</v>
      </c>
      <c r="G72" s="1" t="s">
        <v>13</v>
      </c>
      <c r="H72" s="11">
        <v>6</v>
      </c>
      <c r="I72" s="11">
        <v>27</v>
      </c>
      <c r="J72" s="12">
        <f t="shared" si="1"/>
        <v>162</v>
      </c>
    </row>
    <row r="73" spans="1:10" s="13" customFormat="1" ht="102" x14ac:dyDescent="0.3">
      <c r="A73" s="8">
        <f>SUBTOTAL(103,$C$5:C73)</f>
        <v>69</v>
      </c>
      <c r="B73" s="9" t="s">
        <v>8</v>
      </c>
      <c r="C73" s="10" t="s">
        <v>37</v>
      </c>
      <c r="D73" s="10" t="s">
        <v>10</v>
      </c>
      <c r="E73" s="10" t="s">
        <v>16</v>
      </c>
      <c r="F73" s="10" t="s">
        <v>17</v>
      </c>
      <c r="G73" s="1" t="s">
        <v>13</v>
      </c>
      <c r="H73" s="11">
        <v>24</v>
      </c>
      <c r="I73" s="11">
        <v>197</v>
      </c>
      <c r="J73" s="12">
        <f t="shared" si="1"/>
        <v>4728</v>
      </c>
    </row>
    <row r="74" spans="1:10" s="13" customFormat="1" ht="178.5" x14ac:dyDescent="0.3">
      <c r="A74" s="8">
        <f>SUBTOTAL(103,$C$5:C74)</f>
        <v>70</v>
      </c>
      <c r="B74" s="9" t="s">
        <v>8</v>
      </c>
      <c r="C74" s="10" t="s">
        <v>37</v>
      </c>
      <c r="D74" s="10" t="s">
        <v>18</v>
      </c>
      <c r="E74" s="10" t="s">
        <v>19</v>
      </c>
      <c r="F74" s="10" t="s">
        <v>51</v>
      </c>
      <c r="G74" s="1" t="s">
        <v>13</v>
      </c>
      <c r="H74" s="11">
        <v>30</v>
      </c>
      <c r="I74" s="11">
        <v>258</v>
      </c>
      <c r="J74" s="12">
        <f t="shared" si="1"/>
        <v>7740</v>
      </c>
    </row>
    <row r="75" spans="1:10" s="13" customFormat="1" ht="89.25" x14ac:dyDescent="0.3">
      <c r="A75" s="8">
        <f>SUBTOTAL(103,$C$5:C75)</f>
        <v>71</v>
      </c>
      <c r="B75" s="9" t="s">
        <v>8</v>
      </c>
      <c r="C75" s="10" t="s">
        <v>38</v>
      </c>
      <c r="D75" s="10" t="s">
        <v>10</v>
      </c>
      <c r="E75" s="10" t="s">
        <v>11</v>
      </c>
      <c r="F75" s="10" t="s">
        <v>12</v>
      </c>
      <c r="G75" s="1" t="s">
        <v>13</v>
      </c>
      <c r="H75" s="11">
        <v>9</v>
      </c>
      <c r="I75" s="11">
        <v>114</v>
      </c>
      <c r="J75" s="12">
        <f t="shared" si="1"/>
        <v>1026</v>
      </c>
    </row>
    <row r="76" spans="1:10" s="13" customFormat="1" ht="76.5" x14ac:dyDescent="0.3">
      <c r="A76" s="8">
        <f>SUBTOTAL(103,$C$5:C76)</f>
        <v>72</v>
      </c>
      <c r="B76" s="9" t="s">
        <v>8</v>
      </c>
      <c r="C76" s="10" t="s">
        <v>38</v>
      </c>
      <c r="D76" s="10" t="s">
        <v>10</v>
      </c>
      <c r="E76" s="10" t="s">
        <v>14</v>
      </c>
      <c r="F76" s="10" t="s">
        <v>15</v>
      </c>
      <c r="G76" s="1" t="s">
        <v>13</v>
      </c>
      <c r="H76" s="11">
        <v>9</v>
      </c>
      <c r="I76" s="11">
        <v>27</v>
      </c>
      <c r="J76" s="12">
        <f t="shared" si="1"/>
        <v>243</v>
      </c>
    </row>
    <row r="77" spans="1:10" s="13" customFormat="1" ht="178.5" x14ac:dyDescent="0.3">
      <c r="A77" s="8">
        <f>SUBTOTAL(103,$C$5:C77)</f>
        <v>73</v>
      </c>
      <c r="B77" s="9" t="s">
        <v>8</v>
      </c>
      <c r="C77" s="10" t="s">
        <v>38</v>
      </c>
      <c r="D77" s="10" t="s">
        <v>18</v>
      </c>
      <c r="E77" s="10" t="s">
        <v>19</v>
      </c>
      <c r="F77" s="10" t="s">
        <v>51</v>
      </c>
      <c r="G77" s="1" t="s">
        <v>13</v>
      </c>
      <c r="H77" s="11">
        <v>9</v>
      </c>
      <c r="I77" s="11">
        <v>258</v>
      </c>
      <c r="J77" s="12">
        <f t="shared" si="1"/>
        <v>2322</v>
      </c>
    </row>
    <row r="78" spans="1:10" s="13" customFormat="1" ht="89.25" x14ac:dyDescent="0.3">
      <c r="A78" s="8">
        <f>SUBTOTAL(103,$C$5:C78)</f>
        <v>74</v>
      </c>
      <c r="B78" s="9" t="s">
        <v>8</v>
      </c>
      <c r="C78" s="10" t="s">
        <v>39</v>
      </c>
      <c r="D78" s="10" t="s">
        <v>10</v>
      </c>
      <c r="E78" s="10" t="s">
        <v>11</v>
      </c>
      <c r="F78" s="10" t="s">
        <v>12</v>
      </c>
      <c r="G78" s="1" t="s">
        <v>13</v>
      </c>
      <c r="H78" s="11">
        <v>9</v>
      </c>
      <c r="I78" s="11">
        <v>114</v>
      </c>
      <c r="J78" s="12">
        <f t="shared" si="1"/>
        <v>1026</v>
      </c>
    </row>
    <row r="79" spans="1:10" s="13" customFormat="1" ht="76.5" x14ac:dyDescent="0.3">
      <c r="A79" s="8">
        <f>SUBTOTAL(103,$C$5:C79)</f>
        <v>75</v>
      </c>
      <c r="B79" s="9" t="s">
        <v>8</v>
      </c>
      <c r="C79" s="10" t="s">
        <v>39</v>
      </c>
      <c r="D79" s="10" t="s">
        <v>10</v>
      </c>
      <c r="E79" s="10" t="s">
        <v>14</v>
      </c>
      <c r="F79" s="10" t="s">
        <v>15</v>
      </c>
      <c r="G79" s="1" t="s">
        <v>13</v>
      </c>
      <c r="H79" s="11">
        <v>9</v>
      </c>
      <c r="I79" s="11">
        <v>27</v>
      </c>
      <c r="J79" s="12">
        <f t="shared" si="1"/>
        <v>243</v>
      </c>
    </row>
    <row r="80" spans="1:10" s="13" customFormat="1" ht="178.5" x14ac:dyDescent="0.3">
      <c r="A80" s="8">
        <f>SUBTOTAL(103,$C$5:C80)</f>
        <v>76</v>
      </c>
      <c r="B80" s="9" t="s">
        <v>8</v>
      </c>
      <c r="C80" s="10" t="s">
        <v>39</v>
      </c>
      <c r="D80" s="10" t="s">
        <v>18</v>
      </c>
      <c r="E80" s="10" t="s">
        <v>19</v>
      </c>
      <c r="F80" s="10" t="s">
        <v>51</v>
      </c>
      <c r="G80" s="1" t="s">
        <v>13</v>
      </c>
      <c r="H80" s="11">
        <v>9</v>
      </c>
      <c r="I80" s="11">
        <v>258</v>
      </c>
      <c r="J80" s="12">
        <f t="shared" si="1"/>
        <v>2322</v>
      </c>
    </row>
    <row r="81" spans="1:10" s="13" customFormat="1" ht="89.25" x14ac:dyDescent="0.3">
      <c r="A81" s="8">
        <f>SUBTOTAL(103,$C$5:C81)</f>
        <v>77</v>
      </c>
      <c r="B81" s="9" t="s">
        <v>8</v>
      </c>
      <c r="C81" s="10" t="s">
        <v>40</v>
      </c>
      <c r="D81" s="10" t="s">
        <v>10</v>
      </c>
      <c r="E81" s="10" t="s">
        <v>11</v>
      </c>
      <c r="F81" s="10" t="s">
        <v>12</v>
      </c>
      <c r="G81" s="1" t="s">
        <v>13</v>
      </c>
      <c r="H81" s="11">
        <v>18</v>
      </c>
      <c r="I81" s="11">
        <v>114</v>
      </c>
      <c r="J81" s="12">
        <f t="shared" si="1"/>
        <v>2052</v>
      </c>
    </row>
    <row r="82" spans="1:10" s="13" customFormat="1" ht="76.5" x14ac:dyDescent="0.3">
      <c r="A82" s="8">
        <f>SUBTOTAL(103,$C$5:C82)</f>
        <v>78</v>
      </c>
      <c r="B82" s="9" t="s">
        <v>8</v>
      </c>
      <c r="C82" s="10" t="s">
        <v>40</v>
      </c>
      <c r="D82" s="10" t="s">
        <v>10</v>
      </c>
      <c r="E82" s="10" t="s">
        <v>14</v>
      </c>
      <c r="F82" s="10" t="s">
        <v>15</v>
      </c>
      <c r="G82" s="1" t="s">
        <v>13</v>
      </c>
      <c r="H82" s="11">
        <v>18</v>
      </c>
      <c r="I82" s="11">
        <v>27</v>
      </c>
      <c r="J82" s="12">
        <f t="shared" si="1"/>
        <v>486</v>
      </c>
    </row>
    <row r="83" spans="1:10" s="13" customFormat="1" ht="178.5" x14ac:dyDescent="0.3">
      <c r="A83" s="8">
        <f>SUBTOTAL(103,$C$5:C83)</f>
        <v>79</v>
      </c>
      <c r="B83" s="9" t="s">
        <v>8</v>
      </c>
      <c r="C83" s="10" t="s">
        <v>40</v>
      </c>
      <c r="D83" s="10" t="s">
        <v>18</v>
      </c>
      <c r="E83" s="10" t="s">
        <v>19</v>
      </c>
      <c r="F83" s="10" t="s">
        <v>51</v>
      </c>
      <c r="G83" s="1" t="s">
        <v>13</v>
      </c>
      <c r="H83" s="11">
        <v>18</v>
      </c>
      <c r="I83" s="11">
        <v>258</v>
      </c>
      <c r="J83" s="12">
        <f t="shared" si="1"/>
        <v>4644</v>
      </c>
    </row>
    <row r="84" spans="1:10" s="13" customFormat="1" ht="89.25" x14ac:dyDescent="0.3">
      <c r="A84" s="8">
        <f>SUBTOTAL(103,$C$5:C84)</f>
        <v>80</v>
      </c>
      <c r="B84" s="9" t="s">
        <v>8</v>
      </c>
      <c r="C84" s="10" t="s">
        <v>41</v>
      </c>
      <c r="D84" s="10" t="s">
        <v>10</v>
      </c>
      <c r="E84" s="10" t="s">
        <v>11</v>
      </c>
      <c r="F84" s="10" t="s">
        <v>12</v>
      </c>
      <c r="G84" s="1" t="s">
        <v>13</v>
      </c>
      <c r="H84" s="11">
        <v>7.2</v>
      </c>
      <c r="I84" s="11">
        <v>114</v>
      </c>
      <c r="J84" s="12">
        <f t="shared" si="1"/>
        <v>820.80000000000007</v>
      </c>
    </row>
    <row r="85" spans="1:10" s="13" customFormat="1" ht="76.5" x14ac:dyDescent="0.3">
      <c r="A85" s="8">
        <f>SUBTOTAL(103,$C$5:C85)</f>
        <v>81</v>
      </c>
      <c r="B85" s="9" t="s">
        <v>8</v>
      </c>
      <c r="C85" s="10" t="s">
        <v>41</v>
      </c>
      <c r="D85" s="10" t="s">
        <v>10</v>
      </c>
      <c r="E85" s="10" t="s">
        <v>14</v>
      </c>
      <c r="F85" s="10" t="s">
        <v>15</v>
      </c>
      <c r="G85" s="1" t="s">
        <v>13</v>
      </c>
      <c r="H85" s="11">
        <v>7.2</v>
      </c>
      <c r="I85" s="11">
        <v>27</v>
      </c>
      <c r="J85" s="12">
        <f t="shared" si="1"/>
        <v>194.4</v>
      </c>
    </row>
    <row r="86" spans="1:10" s="13" customFormat="1" ht="102" x14ac:dyDescent="0.3">
      <c r="A86" s="8">
        <f>SUBTOTAL(103,$C$5:C86)</f>
        <v>82</v>
      </c>
      <c r="B86" s="9" t="s">
        <v>8</v>
      </c>
      <c r="C86" s="10" t="s">
        <v>41</v>
      </c>
      <c r="D86" s="10" t="s">
        <v>10</v>
      </c>
      <c r="E86" s="10" t="s">
        <v>16</v>
      </c>
      <c r="F86" s="10" t="s">
        <v>17</v>
      </c>
      <c r="G86" s="1" t="s">
        <v>13</v>
      </c>
      <c r="H86" s="11">
        <v>28.8</v>
      </c>
      <c r="I86" s="11">
        <v>197</v>
      </c>
      <c r="J86" s="12">
        <f t="shared" si="1"/>
        <v>5673.6</v>
      </c>
    </row>
    <row r="87" spans="1:10" s="13" customFormat="1" ht="178.5" x14ac:dyDescent="0.3">
      <c r="A87" s="8">
        <f>SUBTOTAL(103,$C$5:C87)</f>
        <v>83</v>
      </c>
      <c r="B87" s="9" t="s">
        <v>8</v>
      </c>
      <c r="C87" s="10" t="s">
        <v>41</v>
      </c>
      <c r="D87" s="10" t="s">
        <v>18</v>
      </c>
      <c r="E87" s="10" t="s">
        <v>19</v>
      </c>
      <c r="F87" s="10" t="s">
        <v>51</v>
      </c>
      <c r="G87" s="1" t="s">
        <v>13</v>
      </c>
      <c r="H87" s="11">
        <v>36</v>
      </c>
      <c r="I87" s="11">
        <v>258</v>
      </c>
      <c r="J87" s="12">
        <f t="shared" si="1"/>
        <v>9288</v>
      </c>
    </row>
    <row r="88" spans="1:10" s="13" customFormat="1" ht="89.25" x14ac:dyDescent="0.3">
      <c r="A88" s="8">
        <f>SUBTOTAL(103,$C$5:C88)</f>
        <v>84</v>
      </c>
      <c r="B88" s="9" t="s">
        <v>8</v>
      </c>
      <c r="C88" s="10" t="s">
        <v>42</v>
      </c>
      <c r="D88" s="10" t="s">
        <v>10</v>
      </c>
      <c r="E88" s="10" t="s">
        <v>11</v>
      </c>
      <c r="F88" s="10" t="s">
        <v>12</v>
      </c>
      <c r="G88" s="1" t="s">
        <v>13</v>
      </c>
      <c r="H88" s="11">
        <v>6</v>
      </c>
      <c r="I88" s="11">
        <v>114</v>
      </c>
      <c r="J88" s="12">
        <f t="shared" si="1"/>
        <v>684</v>
      </c>
    </row>
    <row r="89" spans="1:10" s="13" customFormat="1" ht="76.5" x14ac:dyDescent="0.3">
      <c r="A89" s="8">
        <f>SUBTOTAL(103,$C$5:C89)</f>
        <v>85</v>
      </c>
      <c r="B89" s="9" t="s">
        <v>8</v>
      </c>
      <c r="C89" s="10" t="s">
        <v>42</v>
      </c>
      <c r="D89" s="10" t="s">
        <v>10</v>
      </c>
      <c r="E89" s="10" t="s">
        <v>14</v>
      </c>
      <c r="F89" s="10" t="s">
        <v>15</v>
      </c>
      <c r="G89" s="1" t="s">
        <v>13</v>
      </c>
      <c r="H89" s="11">
        <v>6</v>
      </c>
      <c r="I89" s="11">
        <v>27</v>
      </c>
      <c r="J89" s="12">
        <f t="shared" si="1"/>
        <v>162</v>
      </c>
    </row>
    <row r="90" spans="1:10" s="13" customFormat="1" ht="102" x14ac:dyDescent="0.3">
      <c r="A90" s="8">
        <f>SUBTOTAL(103,$C$5:C90)</f>
        <v>86</v>
      </c>
      <c r="B90" s="9" t="s">
        <v>8</v>
      </c>
      <c r="C90" s="10" t="s">
        <v>42</v>
      </c>
      <c r="D90" s="10" t="s">
        <v>10</v>
      </c>
      <c r="E90" s="10" t="s">
        <v>16</v>
      </c>
      <c r="F90" s="10" t="s">
        <v>17</v>
      </c>
      <c r="G90" s="1" t="s">
        <v>13</v>
      </c>
      <c r="H90" s="11">
        <v>24</v>
      </c>
      <c r="I90" s="11">
        <v>197</v>
      </c>
      <c r="J90" s="12">
        <f t="shared" si="1"/>
        <v>4728</v>
      </c>
    </row>
    <row r="91" spans="1:10" s="13" customFormat="1" ht="178.5" x14ac:dyDescent="0.3">
      <c r="A91" s="8">
        <f>SUBTOTAL(103,$C$5:C91)</f>
        <v>87</v>
      </c>
      <c r="B91" s="9" t="s">
        <v>8</v>
      </c>
      <c r="C91" s="10" t="s">
        <v>42</v>
      </c>
      <c r="D91" s="10" t="s">
        <v>18</v>
      </c>
      <c r="E91" s="10" t="s">
        <v>19</v>
      </c>
      <c r="F91" s="10" t="s">
        <v>51</v>
      </c>
      <c r="G91" s="1" t="s">
        <v>13</v>
      </c>
      <c r="H91" s="11">
        <v>30</v>
      </c>
      <c r="I91" s="11">
        <v>258</v>
      </c>
      <c r="J91" s="12">
        <f t="shared" si="1"/>
        <v>7740</v>
      </c>
    </row>
    <row r="92" spans="1:10" s="13" customFormat="1" ht="30.75" customHeight="1" x14ac:dyDescent="0.3">
      <c r="A92" s="18" t="s">
        <v>44</v>
      </c>
      <c r="B92" s="18"/>
      <c r="C92" s="18"/>
      <c r="D92" s="18"/>
      <c r="E92" s="18"/>
      <c r="F92" s="18"/>
      <c r="G92" s="18"/>
      <c r="H92" s="18"/>
      <c r="I92" s="18"/>
      <c r="J92" s="12">
        <f>SUM(J5:J91)</f>
        <v>1560234.2000000002</v>
      </c>
    </row>
  </sheetData>
  <mergeCells count="11">
    <mergeCell ref="A92:I92"/>
    <mergeCell ref="I3:J3"/>
    <mergeCell ref="A1:J1"/>
    <mergeCell ref="A3:A4"/>
    <mergeCell ref="B3:B4"/>
    <mergeCell ref="C3:C4"/>
    <mergeCell ref="D3:D4"/>
    <mergeCell ref="E3:E4"/>
    <mergeCell ref="F3:F4"/>
    <mergeCell ref="G3:G4"/>
    <mergeCell ref="H3:H4"/>
  </mergeCells>
  <phoneticPr fontId="1" type="noConversion"/>
  <pageMargins left="0.35433070866141736" right="0.31496062992125984" top="0.47244094488188981" bottom="0.51181102362204722" header="0.31496062992125984" footer="0.23622047244094491"/>
  <pageSetup paperSize="9" scale="92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清淤限价调整表</vt:lpstr>
      <vt:lpstr>清淤限价调整表!Print_Area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2026-04-29T12:14:57Z</cp:lastPrinted>
  <dcterms:created xsi:type="dcterms:W3CDTF">2026-04-29T11:41:20Z</dcterms:created>
  <dcterms:modified xsi:type="dcterms:W3CDTF">2026-04-30T03:54:10Z</dcterms:modified>
</cp:coreProperties>
</file>